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3\Skyting\"/>
    </mc:Choice>
  </mc:AlternateContent>
  <xr:revisionPtr revIDLastSave="0" documentId="8_{39323182-D701-4453-88A3-446ECD1C2718}" xr6:coauthVersionLast="47" xr6:coauthVersionMax="47" xr10:uidLastSave="{00000000-0000-0000-0000-000000000000}"/>
  <bookViews>
    <workbookView xWindow="33465" yWindow="3330" windowWidth="21600" windowHeight="11325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1" i="1" l="1"/>
  <c r="AA14" i="1"/>
  <c r="AA15" i="1"/>
  <c r="AA13" i="1"/>
  <c r="AA10" i="1"/>
  <c r="AA9" i="1"/>
  <c r="AA8" i="1"/>
  <c r="AA18" i="1"/>
  <c r="AA7" i="1"/>
  <c r="AA12" i="1"/>
  <c r="U14" i="1"/>
  <c r="U22" i="1"/>
  <c r="I22" i="1"/>
  <c r="AB7" i="1" l="1"/>
  <c r="AB11" i="1"/>
  <c r="AB14" i="1"/>
  <c r="AB15" i="1"/>
  <c r="AB13" i="1"/>
  <c r="AB10" i="1"/>
  <c r="AB9" i="1"/>
  <c r="AB8" i="1"/>
  <c r="AB18" i="1"/>
  <c r="AB12" i="1"/>
  <c r="O22" i="1" l="1"/>
  <c r="O14" i="1"/>
  <c r="I14" i="1"/>
  <c r="AC14" i="1" s="1"/>
  <c r="U18" i="1"/>
  <c r="U13" i="1"/>
  <c r="U10" i="1"/>
  <c r="U9" i="1"/>
  <c r="U11" i="1"/>
  <c r="U12" i="1"/>
  <c r="U8" i="1"/>
  <c r="U15" i="1"/>
  <c r="U7" i="1"/>
  <c r="I10" i="1"/>
  <c r="I15" i="1"/>
  <c r="I12" i="1"/>
  <c r="I11" i="1"/>
  <c r="O10" i="1"/>
  <c r="O15" i="1"/>
  <c r="O12" i="1"/>
  <c r="O11" i="1"/>
  <c r="I9" i="1"/>
  <c r="I8" i="1"/>
  <c r="AC8" i="1" s="1"/>
  <c r="I7" i="1"/>
  <c r="O9" i="1"/>
  <c r="O8" i="1"/>
  <c r="O7" i="1"/>
  <c r="O18" i="1"/>
  <c r="O13" i="1"/>
  <c r="I18" i="1"/>
  <c r="I13" i="1"/>
  <c r="X22" i="1"/>
  <c r="AA22" i="1" s="1"/>
  <c r="AC13" i="1" l="1"/>
  <c r="AC15" i="1"/>
  <c r="AC18" i="1"/>
  <c r="AC10" i="1"/>
  <c r="AC7" i="1"/>
  <c r="AC11" i="1"/>
  <c r="AC9" i="1"/>
  <c r="AC12" i="1"/>
  <c r="AC22" i="1"/>
</calcChain>
</file>

<file path=xl/sharedStrings.xml><?xml version="1.0" encoding="utf-8"?>
<sst xmlns="http://schemas.openxmlformats.org/spreadsheetml/2006/main" count="63" uniqueCount="52">
  <si>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</si>
  <si>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</si>
  <si>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</si>
  <si>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</si>
  <si>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</si>
  <si>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</si>
  <si>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</si>
  <si>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</si>
  <si>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</si>
  <si>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</si>
  <si>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</si>
  <si>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</si>
  <si>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</si>
  <si>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</si>
  <si>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</si>
  <si>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</si>
  <si>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</si>
  <si>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</si>
  <si>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1</t>
  </si>
  <si>
    <t>Øv 2</t>
  </si>
  <si>
    <t>NROF Kongsberg / HV-03</t>
  </si>
  <si>
    <t>Øv 1</t>
  </si>
  <si>
    <t>Prosedyrefeil belønnes med 10 poeng minus</t>
  </si>
  <si>
    <t>Kevin Sidro</t>
  </si>
  <si>
    <t>NROF Kongsberg / (HV)</t>
  </si>
  <si>
    <t>NROF Kongsberg / HV-03 (Gunnerside)</t>
  </si>
  <si>
    <t>NROF Kongsberg / (Hæren)</t>
  </si>
  <si>
    <t>Navn</t>
  </si>
  <si>
    <t>Vkorp Gjermund Pettersen</t>
  </si>
  <si>
    <t>Øvelse 3</t>
  </si>
  <si>
    <t>Øvelse 4</t>
  </si>
  <si>
    <t>Øv 3</t>
  </si>
  <si>
    <t>Øv 4</t>
  </si>
  <si>
    <t>NROF Kongsberg - Pistol</t>
  </si>
  <si>
    <t>Heistadmoen, 28.03.2023</t>
  </si>
  <si>
    <t>Per Killingmo</t>
  </si>
  <si>
    <t>NROF Kongsberg / (Sjøforsvaret)</t>
  </si>
  <si>
    <t>Jan A. Larsen</t>
  </si>
  <si>
    <t>NROF Kongsberg/HV-03</t>
  </si>
  <si>
    <t>Olav Versto Larsen</t>
  </si>
  <si>
    <t>NROF Kongsberg/(Hæren)</t>
  </si>
  <si>
    <t>OSjt Hans-Martin Ørebech</t>
  </si>
  <si>
    <t>Aase Renee Hole</t>
  </si>
  <si>
    <t>NROF Kongsberg / Lotte</t>
  </si>
  <si>
    <t>Klasse 4</t>
  </si>
  <si>
    <t>Fenr. Roy Wang</t>
  </si>
  <si>
    <t>Lt. Rune Poortman</t>
  </si>
  <si>
    <t>Sjt. Jon Andersen</t>
  </si>
  <si>
    <t>2 magasin av 5 skudd og 5 løse skudd - Halvladd våpen - 4 Blinker (Hode boks og inne sone helfigur) - min 3 skudd per blink skytetid 35s</t>
  </si>
  <si>
    <t>1 magasin 4 skudd og 1 magasin 5 skudd - halvladd våpen - 4 Blinker (Hode boks og inne sone helfigur) - max 3 skudd per blink - skytetid 25s</t>
  </si>
  <si>
    <t xml:space="preserve">2 magasiner av 4 skudd – Halvladd våpen - 2 blinker - skytetid 15sek </t>
  </si>
  <si>
    <t xml:space="preserve">2 magasiner av 4 skudd - Halvladd våpen - 2 blinker - skytetid 20sek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</si>
</sst>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198120</xdr:colOff>
      <xdr:row>0</xdr:row>
      <xdr:rowOff>7620</xdr:rowOff>
    </xdr:from>
    <xdr:to>
      <xdr:col>28</xdr:col>
      <xdr:colOff>285749</xdr:colOff>
      <xdr:row>1</xdr:row>
      <xdr:rowOff>167640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tabSelected="1" zoomScaleNormal="100" workbookViewId="0">
      <selection activeCell="B15" sqref="B15"/>
    </sheetView>
  </sheetViews>
  <sheetFormatPr defaultColWidth="9.109375" defaultRowHeight="13.2" x14ac:dyDescent="0.25"/>
  <cols>
    <col min="1" max="1" width="6.77734375" customWidth="1"/>
    <col min="2" max="2" width="31.77734375" customWidth="1"/>
    <col min="3" max="3" width="28.77734375" customWidth="1"/>
    <col min="4" max="8" width="4.77734375" customWidth="1"/>
    <col min="9" max="9" width="5.77734375" customWidth="1"/>
    <col min="10" max="14" width="4.77734375" customWidth="1"/>
    <col min="15" max="15" width="5.77734375" customWidth="1"/>
    <col min="16" max="16" width="5.33203125" customWidth="1"/>
    <col min="17" max="17" width="4" customWidth="1"/>
    <col min="18" max="18" width="5.6640625" customWidth="1"/>
    <col min="19" max="19" width="4.77734375" customWidth="1"/>
    <col min="20" max="20" width="2.6640625" customWidth="1"/>
    <col min="21" max="21" width="3.6640625" bestFit="1" customWidth="1"/>
    <col min="22" max="22" width="4.44140625" customWidth="1"/>
    <col min="23" max="23" width="4.33203125" customWidth="1"/>
    <col min="24" max="24" width="5" customWidth="1"/>
    <col min="25" max="25" width="3.77734375" customWidth="1"/>
    <col min="26" max="26" width="4" customWidth="1"/>
    <col min="27" max="27" width="5" customWidth="1"/>
    <col min="28" max="28" width="4.6640625" customWidth="1"/>
    <col min="29" max="29" width="6.77734375" customWidth="1"/>
  </cols>
  <sheetData>
    <row r="1" spans="1:29" ht="22.8" x14ac:dyDescent="0.4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</row>
    <row r="2" spans="1:29" ht="18" customHeight="1" thickBot="1" x14ac:dyDescent="0.35">
      <c r="A2" s="79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 thickBot="1" x14ac:dyDescent="0.3">
      <c r="A5" s="64" t="s">
        <v>27</v>
      </c>
      <c r="B5" s="65"/>
      <c r="C5" s="36"/>
      <c r="D5" s="68" t="s">
        <v>18</v>
      </c>
      <c r="E5" s="69"/>
      <c r="F5" s="69"/>
      <c r="G5" s="70"/>
      <c r="H5" s="70"/>
      <c r="I5" s="71"/>
      <c r="J5" s="68" t="s">
        <v>17</v>
      </c>
      <c r="K5" s="69"/>
      <c r="L5" s="69"/>
      <c r="M5" s="70"/>
      <c r="N5" s="70"/>
      <c r="O5" s="71"/>
      <c r="P5" s="74" t="s">
        <v>29</v>
      </c>
      <c r="Q5" s="74"/>
      <c r="R5" s="74"/>
      <c r="S5" s="74"/>
      <c r="T5" s="74"/>
      <c r="U5" s="75"/>
      <c r="V5" s="74" t="s">
        <v>30</v>
      </c>
      <c r="W5" s="74"/>
      <c r="X5" s="74"/>
      <c r="Y5" s="74"/>
      <c r="Z5" s="74"/>
      <c r="AA5" s="75"/>
      <c r="AB5" s="59" t="s">
        <v>4</v>
      </c>
      <c r="AC5" s="59" t="s">
        <v>2</v>
      </c>
    </row>
    <row r="6" spans="1:29" ht="13.5" customHeight="1" thickBot="1" x14ac:dyDescent="0.3">
      <c r="A6" s="66"/>
      <c r="B6" s="67"/>
      <c r="C6" s="37" t="s">
        <v>15</v>
      </c>
      <c r="D6" s="56" t="s">
        <v>5</v>
      </c>
      <c r="E6" s="57"/>
      <c r="F6" s="58"/>
      <c r="G6" s="38" t="s">
        <v>12</v>
      </c>
      <c r="H6" s="38" t="s">
        <v>1</v>
      </c>
      <c r="I6" s="39" t="s">
        <v>0</v>
      </c>
      <c r="J6" s="56" t="s">
        <v>5</v>
      </c>
      <c r="K6" s="57"/>
      <c r="L6" s="58"/>
      <c r="M6" s="38" t="s">
        <v>12</v>
      </c>
      <c r="N6" s="38" t="s">
        <v>1</v>
      </c>
      <c r="O6" s="39" t="s">
        <v>0</v>
      </c>
      <c r="P6" s="61" t="s">
        <v>5</v>
      </c>
      <c r="Q6" s="62"/>
      <c r="R6" s="63"/>
      <c r="S6" s="40" t="s">
        <v>12</v>
      </c>
      <c r="T6" s="41" t="s">
        <v>1</v>
      </c>
      <c r="U6" s="42" t="s">
        <v>0</v>
      </c>
      <c r="V6" s="61" t="s">
        <v>13</v>
      </c>
      <c r="W6" s="62"/>
      <c r="X6" s="62"/>
      <c r="Y6" s="62"/>
      <c r="Z6" s="63"/>
      <c r="AA6" s="43" t="s">
        <v>0</v>
      </c>
      <c r="AB6" s="60"/>
      <c r="AC6" s="60"/>
    </row>
    <row r="7" spans="1:29" ht="18.75" customHeight="1" x14ac:dyDescent="0.25">
      <c r="A7" s="28">
        <v>1</v>
      </c>
      <c r="B7" s="30" t="s">
        <v>45</v>
      </c>
      <c r="C7" s="34" t="s">
        <v>24</v>
      </c>
      <c r="D7" s="22">
        <v>2</v>
      </c>
      <c r="E7" s="23">
        <v>8</v>
      </c>
      <c r="F7" s="23">
        <v>8</v>
      </c>
      <c r="G7" s="23"/>
      <c r="H7" s="23"/>
      <c r="I7" s="24">
        <f t="shared" ref="I7:I15" si="0">SUM(D7*5,E7,F7,G7*-7,H7*-10)</f>
        <v>26</v>
      </c>
      <c r="J7" s="22">
        <v>2</v>
      </c>
      <c r="K7" s="23">
        <v>8</v>
      </c>
      <c r="L7" s="23">
        <v>8</v>
      </c>
      <c r="M7" s="23"/>
      <c r="N7" s="23"/>
      <c r="O7" s="24">
        <f t="shared" ref="O7:O15" si="1">SUM(J7*5,K7,L7,M7*-7,N7*-10)</f>
        <v>26</v>
      </c>
      <c r="P7" s="22">
        <v>4</v>
      </c>
      <c r="Q7" s="23">
        <v>9</v>
      </c>
      <c r="R7" s="23">
        <v>9</v>
      </c>
      <c r="S7" s="23"/>
      <c r="T7" s="23"/>
      <c r="U7" s="24">
        <f t="shared" ref="U7:U15" si="2">SUM(P7*5,Q7,R7,S7*-7,T7*-10)</f>
        <v>38</v>
      </c>
      <c r="V7" s="22">
        <v>4</v>
      </c>
      <c r="W7" s="23">
        <v>13</v>
      </c>
      <c r="X7" s="23">
        <v>13</v>
      </c>
      <c r="Y7" s="23"/>
      <c r="Z7" s="23"/>
      <c r="AA7" s="24">
        <f t="shared" ref="AA7:AA15" si="3">SUM(V7*5,W7,X7,Y7*-7,Z7*-10)</f>
        <v>46</v>
      </c>
      <c r="AB7" s="29">
        <f t="shared" ref="AB7:AB15" si="4">F7+L7+R7+X7</f>
        <v>38</v>
      </c>
      <c r="AC7" s="49">
        <f t="shared" ref="AC7:AC15" si="5">SUM(I7+O7+U7+AA7)</f>
        <v>136</v>
      </c>
    </row>
    <row r="8" spans="1:29" ht="18.75" customHeight="1" x14ac:dyDescent="0.25">
      <c r="A8" s="3">
        <v>2</v>
      </c>
      <c r="B8" s="30" t="s">
        <v>47</v>
      </c>
      <c r="C8" s="34" t="s">
        <v>20</v>
      </c>
      <c r="D8" s="15">
        <v>2</v>
      </c>
      <c r="E8" s="16">
        <v>8</v>
      </c>
      <c r="F8" s="16">
        <v>7</v>
      </c>
      <c r="G8" s="16"/>
      <c r="H8" s="16"/>
      <c r="I8" s="17">
        <f t="shared" si="0"/>
        <v>25</v>
      </c>
      <c r="J8" s="15">
        <v>2</v>
      </c>
      <c r="K8" s="16">
        <v>8</v>
      </c>
      <c r="L8" s="16">
        <v>8</v>
      </c>
      <c r="M8" s="16"/>
      <c r="N8" s="16"/>
      <c r="O8" s="17">
        <f t="shared" si="1"/>
        <v>26</v>
      </c>
      <c r="P8" s="15">
        <v>4</v>
      </c>
      <c r="Q8" s="16">
        <v>9</v>
      </c>
      <c r="R8" s="16">
        <v>9</v>
      </c>
      <c r="S8" s="16"/>
      <c r="T8" s="16"/>
      <c r="U8" s="17">
        <f t="shared" si="2"/>
        <v>38</v>
      </c>
      <c r="V8" s="15">
        <v>4</v>
      </c>
      <c r="W8" s="16">
        <v>12</v>
      </c>
      <c r="X8" s="16">
        <v>12</v>
      </c>
      <c r="Y8" s="16"/>
      <c r="Z8" s="16"/>
      <c r="AA8" s="46">
        <f t="shared" si="3"/>
        <v>44</v>
      </c>
      <c r="AB8" s="31">
        <f t="shared" si="4"/>
        <v>36</v>
      </c>
      <c r="AC8" s="50">
        <f t="shared" si="5"/>
        <v>133</v>
      </c>
    </row>
    <row r="9" spans="1:29" ht="18.75" customHeight="1" x14ac:dyDescent="0.25">
      <c r="A9" s="3">
        <v>2</v>
      </c>
      <c r="B9" s="30" t="s">
        <v>28</v>
      </c>
      <c r="C9" s="34" t="s">
        <v>38</v>
      </c>
      <c r="D9" s="15">
        <v>2</v>
      </c>
      <c r="E9" s="16">
        <v>8</v>
      </c>
      <c r="F9" s="16">
        <v>6</v>
      </c>
      <c r="G9" s="16"/>
      <c r="H9" s="16"/>
      <c r="I9" s="17">
        <f t="shared" si="0"/>
        <v>24</v>
      </c>
      <c r="J9" s="15">
        <v>2</v>
      </c>
      <c r="K9" s="16">
        <v>8</v>
      </c>
      <c r="L9" s="16">
        <v>8</v>
      </c>
      <c r="M9" s="16"/>
      <c r="N9" s="16"/>
      <c r="O9" s="17">
        <f t="shared" si="1"/>
        <v>26</v>
      </c>
      <c r="P9" s="15">
        <v>4</v>
      </c>
      <c r="Q9" s="16">
        <v>9</v>
      </c>
      <c r="R9" s="16">
        <v>9</v>
      </c>
      <c r="S9" s="16"/>
      <c r="T9" s="16"/>
      <c r="U9" s="17">
        <f t="shared" si="2"/>
        <v>38</v>
      </c>
      <c r="V9" s="15">
        <v>3</v>
      </c>
      <c r="W9" s="16">
        <v>10</v>
      </c>
      <c r="X9" s="16">
        <v>9</v>
      </c>
      <c r="Y9" s="16"/>
      <c r="Z9" s="16"/>
      <c r="AA9" s="45">
        <f t="shared" si="3"/>
        <v>34</v>
      </c>
      <c r="AB9" s="31">
        <f t="shared" si="4"/>
        <v>32</v>
      </c>
      <c r="AC9" s="50">
        <f t="shared" si="5"/>
        <v>122</v>
      </c>
    </row>
    <row r="10" spans="1:29" ht="18.75" customHeight="1" x14ac:dyDescent="0.25">
      <c r="A10" s="3">
        <v>4</v>
      </c>
      <c r="B10" s="30" t="s">
        <v>37</v>
      </c>
      <c r="C10" s="34" t="s">
        <v>26</v>
      </c>
      <c r="D10" s="15">
        <v>2</v>
      </c>
      <c r="E10" s="16">
        <v>8</v>
      </c>
      <c r="F10" s="16">
        <v>6</v>
      </c>
      <c r="G10" s="16"/>
      <c r="H10" s="16"/>
      <c r="I10" s="17">
        <f t="shared" si="0"/>
        <v>24</v>
      </c>
      <c r="J10" s="15">
        <v>2</v>
      </c>
      <c r="K10" s="16">
        <v>8</v>
      </c>
      <c r="L10" s="16">
        <v>6</v>
      </c>
      <c r="M10" s="16"/>
      <c r="N10" s="16"/>
      <c r="O10" s="17">
        <f t="shared" si="1"/>
        <v>24</v>
      </c>
      <c r="P10" s="15">
        <v>4</v>
      </c>
      <c r="Q10" s="16">
        <v>8</v>
      </c>
      <c r="R10" s="16">
        <v>8</v>
      </c>
      <c r="S10" s="16"/>
      <c r="T10" s="16"/>
      <c r="U10" s="17">
        <f t="shared" si="2"/>
        <v>36</v>
      </c>
      <c r="V10" s="15">
        <v>3</v>
      </c>
      <c r="W10" s="16">
        <v>9</v>
      </c>
      <c r="X10" s="16">
        <v>9</v>
      </c>
      <c r="Y10" s="16"/>
      <c r="Z10" s="16"/>
      <c r="AA10" s="46">
        <f t="shared" si="3"/>
        <v>33</v>
      </c>
      <c r="AB10" s="31">
        <f t="shared" si="4"/>
        <v>29</v>
      </c>
      <c r="AC10" s="50">
        <f t="shared" si="5"/>
        <v>117</v>
      </c>
    </row>
    <row r="11" spans="1:29" ht="18.75" customHeight="1" x14ac:dyDescent="0.25">
      <c r="A11" s="3">
        <v>5</v>
      </c>
      <c r="B11" s="30" t="s">
        <v>46</v>
      </c>
      <c r="C11" s="34" t="s">
        <v>20</v>
      </c>
      <c r="D11" s="15">
        <v>2</v>
      </c>
      <c r="E11" s="16">
        <v>8</v>
      </c>
      <c r="F11" s="16">
        <v>8</v>
      </c>
      <c r="G11" s="16"/>
      <c r="H11" s="16"/>
      <c r="I11" s="17">
        <f t="shared" si="0"/>
        <v>26</v>
      </c>
      <c r="J11" s="15">
        <v>2</v>
      </c>
      <c r="K11" s="16">
        <v>8</v>
      </c>
      <c r="L11" s="16">
        <v>7</v>
      </c>
      <c r="M11" s="16"/>
      <c r="N11" s="16"/>
      <c r="O11" s="17">
        <f t="shared" si="1"/>
        <v>25</v>
      </c>
      <c r="P11" s="15">
        <v>4</v>
      </c>
      <c r="Q11" s="16">
        <v>9</v>
      </c>
      <c r="R11" s="16">
        <v>9</v>
      </c>
      <c r="S11" s="16"/>
      <c r="T11" s="16"/>
      <c r="U11" s="17">
        <f t="shared" si="2"/>
        <v>38</v>
      </c>
      <c r="V11" s="15">
        <v>2</v>
      </c>
      <c r="W11" s="16">
        <v>6</v>
      </c>
      <c r="X11" s="16">
        <v>6</v>
      </c>
      <c r="Y11" s="16"/>
      <c r="Z11" s="16"/>
      <c r="AA11" s="46">
        <f t="shared" si="3"/>
        <v>22</v>
      </c>
      <c r="AB11" s="31">
        <f t="shared" si="4"/>
        <v>30</v>
      </c>
      <c r="AC11" s="50">
        <f t="shared" si="5"/>
        <v>111</v>
      </c>
    </row>
    <row r="12" spans="1:29" ht="18.75" customHeight="1" x14ac:dyDescent="0.25">
      <c r="A12" s="3">
        <v>6</v>
      </c>
      <c r="B12" s="30" t="s">
        <v>39</v>
      </c>
      <c r="C12" s="34" t="s">
        <v>40</v>
      </c>
      <c r="D12" s="15">
        <v>2</v>
      </c>
      <c r="E12" s="16">
        <v>8</v>
      </c>
      <c r="F12" s="16">
        <v>4</v>
      </c>
      <c r="G12" s="16"/>
      <c r="H12" s="16"/>
      <c r="I12" s="17">
        <f t="shared" si="0"/>
        <v>22</v>
      </c>
      <c r="J12" s="15">
        <v>2</v>
      </c>
      <c r="K12" s="16">
        <v>8</v>
      </c>
      <c r="L12" s="16">
        <v>6</v>
      </c>
      <c r="M12" s="16"/>
      <c r="N12" s="16"/>
      <c r="O12" s="17">
        <f t="shared" si="1"/>
        <v>24</v>
      </c>
      <c r="P12" s="15">
        <v>3</v>
      </c>
      <c r="Q12" s="16">
        <v>7</v>
      </c>
      <c r="R12" s="16">
        <v>7</v>
      </c>
      <c r="S12" s="16"/>
      <c r="T12" s="16"/>
      <c r="U12" s="17">
        <f t="shared" si="2"/>
        <v>29</v>
      </c>
      <c r="V12" s="15">
        <v>3</v>
      </c>
      <c r="W12" s="16">
        <v>9</v>
      </c>
      <c r="X12" s="16">
        <v>9</v>
      </c>
      <c r="Y12" s="16"/>
      <c r="Z12" s="16"/>
      <c r="AA12" s="46">
        <f t="shared" si="3"/>
        <v>33</v>
      </c>
      <c r="AB12" s="31">
        <f t="shared" si="4"/>
        <v>26</v>
      </c>
      <c r="AC12" s="50">
        <f t="shared" si="5"/>
        <v>108</v>
      </c>
    </row>
    <row r="13" spans="1:29" ht="18.75" customHeight="1" x14ac:dyDescent="0.25">
      <c r="A13" s="3">
        <v>7</v>
      </c>
      <c r="B13" s="30" t="s">
        <v>23</v>
      </c>
      <c r="C13" s="34" t="s">
        <v>25</v>
      </c>
      <c r="D13" s="15">
        <v>2</v>
      </c>
      <c r="E13" s="16">
        <v>8</v>
      </c>
      <c r="F13" s="16">
        <v>3</v>
      </c>
      <c r="G13" s="16"/>
      <c r="H13" s="16"/>
      <c r="I13" s="17">
        <f t="shared" si="0"/>
        <v>21</v>
      </c>
      <c r="J13" s="15">
        <v>2</v>
      </c>
      <c r="K13" s="16">
        <v>8</v>
      </c>
      <c r="L13" s="16">
        <v>7</v>
      </c>
      <c r="M13" s="16"/>
      <c r="N13" s="16"/>
      <c r="O13" s="17">
        <f t="shared" si="1"/>
        <v>25</v>
      </c>
      <c r="P13" s="15">
        <v>4</v>
      </c>
      <c r="Q13" s="16">
        <v>8</v>
      </c>
      <c r="R13" s="16">
        <v>5</v>
      </c>
      <c r="S13" s="16"/>
      <c r="T13" s="16"/>
      <c r="U13" s="17">
        <f t="shared" si="2"/>
        <v>33</v>
      </c>
      <c r="V13" s="15">
        <v>2</v>
      </c>
      <c r="W13" s="16">
        <v>6</v>
      </c>
      <c r="X13" s="16">
        <v>6</v>
      </c>
      <c r="Y13" s="16"/>
      <c r="Z13" s="16"/>
      <c r="AA13" s="46">
        <f t="shared" si="3"/>
        <v>22</v>
      </c>
      <c r="AB13" s="31">
        <f t="shared" si="4"/>
        <v>21</v>
      </c>
      <c r="AC13" s="50">
        <f t="shared" si="5"/>
        <v>101</v>
      </c>
    </row>
    <row r="14" spans="1:29" ht="18.75" customHeight="1" x14ac:dyDescent="0.25">
      <c r="A14" s="3">
        <v>8</v>
      </c>
      <c r="B14" s="30" t="s">
        <v>35</v>
      </c>
      <c r="C14" s="34" t="s">
        <v>36</v>
      </c>
      <c r="D14" s="15">
        <v>2</v>
      </c>
      <c r="E14" s="16">
        <v>8</v>
      </c>
      <c r="F14" s="16">
        <v>6</v>
      </c>
      <c r="G14" s="16"/>
      <c r="H14" s="16"/>
      <c r="I14" s="17">
        <f t="shared" si="0"/>
        <v>24</v>
      </c>
      <c r="J14" s="15">
        <v>2</v>
      </c>
      <c r="K14" s="16">
        <v>8</v>
      </c>
      <c r="L14" s="16">
        <v>8</v>
      </c>
      <c r="M14" s="16"/>
      <c r="N14" s="16"/>
      <c r="O14" s="17">
        <f t="shared" si="1"/>
        <v>26</v>
      </c>
      <c r="P14" s="15">
        <v>3</v>
      </c>
      <c r="Q14" s="16">
        <v>8</v>
      </c>
      <c r="R14" s="16">
        <v>4</v>
      </c>
      <c r="S14" s="16"/>
      <c r="T14" s="16"/>
      <c r="U14" s="17">
        <f t="shared" si="2"/>
        <v>27</v>
      </c>
      <c r="V14" s="15">
        <v>2</v>
      </c>
      <c r="W14" s="16">
        <v>6</v>
      </c>
      <c r="X14" s="16">
        <v>3</v>
      </c>
      <c r="Y14" s="16"/>
      <c r="Z14" s="16"/>
      <c r="AA14" s="46">
        <f t="shared" si="3"/>
        <v>19</v>
      </c>
      <c r="AB14" s="31">
        <f t="shared" si="4"/>
        <v>21</v>
      </c>
      <c r="AC14" s="50">
        <f t="shared" si="5"/>
        <v>96</v>
      </c>
    </row>
    <row r="15" spans="1:29" ht="18.75" customHeight="1" x14ac:dyDescent="0.25">
      <c r="A15" s="3">
        <v>8</v>
      </c>
      <c r="B15" s="30" t="s">
        <v>42</v>
      </c>
      <c r="C15" s="34" t="s">
        <v>43</v>
      </c>
      <c r="D15" s="15">
        <v>2</v>
      </c>
      <c r="E15" s="16">
        <v>6</v>
      </c>
      <c r="F15" s="16">
        <v>2</v>
      </c>
      <c r="G15" s="16"/>
      <c r="H15" s="16"/>
      <c r="I15" s="17">
        <f t="shared" si="0"/>
        <v>18</v>
      </c>
      <c r="J15" s="15">
        <v>2</v>
      </c>
      <c r="K15" s="16">
        <v>7</v>
      </c>
      <c r="L15" s="16">
        <v>3</v>
      </c>
      <c r="M15" s="16"/>
      <c r="N15" s="16"/>
      <c r="O15" s="17">
        <f t="shared" si="1"/>
        <v>20</v>
      </c>
      <c r="P15" s="15">
        <v>4</v>
      </c>
      <c r="Q15" s="16">
        <v>7</v>
      </c>
      <c r="R15" s="16">
        <v>5</v>
      </c>
      <c r="S15" s="16"/>
      <c r="T15" s="16"/>
      <c r="U15" s="17">
        <f t="shared" si="2"/>
        <v>32</v>
      </c>
      <c r="V15" s="15">
        <v>1</v>
      </c>
      <c r="W15" s="16">
        <v>3</v>
      </c>
      <c r="X15" s="16">
        <v>3</v>
      </c>
      <c r="Y15" s="16"/>
      <c r="Z15" s="16"/>
      <c r="AA15" s="46">
        <f t="shared" si="3"/>
        <v>11</v>
      </c>
      <c r="AB15" s="31">
        <f t="shared" si="4"/>
        <v>13</v>
      </c>
      <c r="AC15" s="50">
        <f t="shared" si="5"/>
        <v>81</v>
      </c>
    </row>
    <row r="16" spans="1:29" ht="18.75" customHeight="1" x14ac:dyDescent="0.25">
      <c r="A16" s="3">
        <v>10</v>
      </c>
      <c r="B16" s="30"/>
      <c r="C16" s="34"/>
      <c r="D16" s="15"/>
      <c r="E16" s="16"/>
      <c r="F16" s="16"/>
      <c r="G16" s="16"/>
      <c r="H16" s="16"/>
      <c r="I16" s="17"/>
      <c r="J16" s="15"/>
      <c r="K16" s="16"/>
      <c r="L16" s="16"/>
      <c r="M16" s="16"/>
      <c r="N16" s="16"/>
      <c r="O16" s="17"/>
      <c r="P16" s="15"/>
      <c r="Q16" s="16"/>
      <c r="R16" s="16"/>
      <c r="S16" s="16"/>
      <c r="T16" s="16"/>
      <c r="U16" s="17"/>
      <c r="V16" s="15"/>
      <c r="W16" s="16"/>
      <c r="X16" s="16"/>
      <c r="Y16" s="16"/>
      <c r="Z16" s="16"/>
      <c r="AA16" s="46"/>
      <c r="AB16" s="31"/>
      <c r="AC16" s="50"/>
    </row>
    <row r="17" spans="1:29" ht="18.75" customHeight="1" x14ac:dyDescent="0.25">
      <c r="A17" s="3"/>
      <c r="B17" s="47" t="s">
        <v>44</v>
      </c>
      <c r="C17" s="34"/>
      <c r="D17" s="15"/>
      <c r="E17" s="16"/>
      <c r="F17" s="16"/>
      <c r="G17" s="16"/>
      <c r="H17" s="16"/>
      <c r="I17" s="17"/>
      <c r="J17" s="15"/>
      <c r="K17" s="16"/>
      <c r="L17" s="16"/>
      <c r="M17" s="16"/>
      <c r="N17" s="16"/>
      <c r="O17" s="17"/>
      <c r="P17" s="15"/>
      <c r="Q17" s="16"/>
      <c r="R17" s="16"/>
      <c r="S17" s="16"/>
      <c r="T17" s="16"/>
      <c r="U17" s="17"/>
      <c r="V17" s="15"/>
      <c r="W17" s="16"/>
      <c r="X17" s="16"/>
      <c r="Y17" s="16"/>
      <c r="Z17" s="16"/>
      <c r="AA17" s="46"/>
      <c r="AB17" s="31"/>
      <c r="AC17" s="50"/>
    </row>
    <row r="18" spans="1:29" ht="18.75" customHeight="1" x14ac:dyDescent="0.25">
      <c r="A18" s="3">
        <v>12</v>
      </c>
      <c r="B18" s="30" t="s">
        <v>41</v>
      </c>
      <c r="C18" s="34" t="s">
        <v>20</v>
      </c>
      <c r="D18" s="15">
        <v>2</v>
      </c>
      <c r="E18" s="16">
        <v>8</v>
      </c>
      <c r="F18" s="16">
        <v>7</v>
      </c>
      <c r="G18" s="16"/>
      <c r="H18" s="16"/>
      <c r="I18" s="17">
        <f t="shared" ref="I18" si="6">SUM(D18*5,E18,F18,G18*-7,H18*-10)</f>
        <v>25</v>
      </c>
      <c r="J18" s="15">
        <v>2</v>
      </c>
      <c r="K18" s="16">
        <v>8</v>
      </c>
      <c r="L18" s="16">
        <v>7</v>
      </c>
      <c r="M18" s="16"/>
      <c r="N18" s="16"/>
      <c r="O18" s="17">
        <f t="shared" ref="O18" si="7">SUM(J18*5,K18,L18,M18*-7,N18*-10)</f>
        <v>25</v>
      </c>
      <c r="P18" s="15">
        <v>4</v>
      </c>
      <c r="Q18" s="16">
        <v>9</v>
      </c>
      <c r="R18" s="16">
        <v>9</v>
      </c>
      <c r="S18" s="16"/>
      <c r="T18" s="16"/>
      <c r="U18" s="17">
        <f t="shared" ref="U18" si="8">SUM(P18*5,Q18,R18,S18*-7,T18*-10)</f>
        <v>38</v>
      </c>
      <c r="V18" s="15">
        <v>3</v>
      </c>
      <c r="W18" s="16">
        <v>9</v>
      </c>
      <c r="X18" s="16">
        <v>9</v>
      </c>
      <c r="Y18" s="16"/>
      <c r="Z18" s="16"/>
      <c r="AA18" s="44">
        <f t="shared" ref="AA18" si="9">SUM(V18*5,W18,X18,Y18*-7,Z18*-10)</f>
        <v>33</v>
      </c>
      <c r="AB18" s="31">
        <f t="shared" ref="AB18" si="10">F18+L18+R18+X18</f>
        <v>32</v>
      </c>
      <c r="AC18" s="51">
        <f t="shared" ref="AC18" si="11">SUM(I18+O18+U18+AA18)</f>
        <v>121</v>
      </c>
    </row>
    <row r="19" spans="1:29" s="18" customFormat="1" ht="18.75" customHeight="1" x14ac:dyDescent="0.25">
      <c r="A19" s="3"/>
      <c r="B19" s="30"/>
      <c r="C19" s="34"/>
      <c r="D19" s="15"/>
      <c r="E19" s="16"/>
      <c r="F19" s="16"/>
      <c r="G19" s="16"/>
      <c r="H19" s="16"/>
      <c r="I19" s="17"/>
      <c r="J19" s="15"/>
      <c r="K19" s="16"/>
      <c r="L19" s="16"/>
      <c r="M19" s="16"/>
      <c r="N19" s="16"/>
      <c r="O19" s="17"/>
      <c r="P19" s="15"/>
      <c r="Q19" s="16"/>
      <c r="R19" s="16"/>
      <c r="S19" s="16"/>
      <c r="T19" s="16"/>
      <c r="U19" s="17"/>
      <c r="V19" s="15"/>
      <c r="W19" s="16"/>
      <c r="X19" s="16"/>
      <c r="Y19" s="16"/>
      <c r="Z19" s="16"/>
      <c r="AA19" s="17"/>
      <c r="AB19" s="31"/>
      <c r="AC19" s="32"/>
    </row>
    <row r="20" spans="1:29" s="18" customFormat="1" ht="18.75" customHeight="1" x14ac:dyDescent="0.25">
      <c r="A20" s="3"/>
      <c r="B20" s="30"/>
      <c r="C20" s="34"/>
      <c r="D20" s="15"/>
      <c r="E20" s="16"/>
      <c r="F20" s="16"/>
      <c r="G20" s="16"/>
      <c r="H20" s="16"/>
      <c r="I20" s="17"/>
      <c r="J20" s="15"/>
      <c r="K20" s="16"/>
      <c r="L20" s="16"/>
      <c r="M20" s="16"/>
      <c r="N20" s="16"/>
      <c r="O20" s="17"/>
      <c r="P20" s="15"/>
      <c r="Q20" s="16"/>
      <c r="R20" s="16"/>
      <c r="S20" s="16"/>
      <c r="T20" s="16"/>
      <c r="U20" s="17"/>
      <c r="V20" s="15"/>
      <c r="W20" s="16"/>
      <c r="X20" s="16"/>
      <c r="Y20" s="16"/>
      <c r="Z20" s="16"/>
      <c r="AA20" s="17"/>
      <c r="AB20" s="31"/>
      <c r="AC20" s="32"/>
    </row>
    <row r="21" spans="1:29" s="18" customFormat="1" ht="18.75" customHeight="1" thickBot="1" x14ac:dyDescent="0.3">
      <c r="A21" s="3"/>
      <c r="B21" s="30"/>
      <c r="C21" s="34"/>
      <c r="D21" s="15"/>
      <c r="E21" s="16"/>
      <c r="F21" s="16"/>
      <c r="G21" s="16"/>
      <c r="H21" s="16"/>
      <c r="I21" s="17"/>
      <c r="J21" s="15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7"/>
      <c r="V21" s="15"/>
      <c r="W21" s="16"/>
      <c r="X21" s="16"/>
      <c r="Y21" s="16"/>
      <c r="Z21" s="16"/>
      <c r="AA21" s="17"/>
      <c r="AB21" s="31"/>
      <c r="AC21" s="32"/>
    </row>
    <row r="22" spans="1:29" s="18" customFormat="1" ht="13.5" customHeight="1" thickBot="1" x14ac:dyDescent="0.3">
      <c r="A22" s="72" t="s">
        <v>3</v>
      </c>
      <c r="B22" s="73"/>
      <c r="C22" s="19"/>
      <c r="D22" s="25">
        <v>2</v>
      </c>
      <c r="E22" s="13">
        <v>8</v>
      </c>
      <c r="F22" s="13">
        <v>8</v>
      </c>
      <c r="G22" s="13"/>
      <c r="H22" s="26"/>
      <c r="I22" s="27">
        <f>SUM(D22*5,E22,F22,G22*-7,H22*-10)</f>
        <v>26</v>
      </c>
      <c r="J22" s="25">
        <v>2</v>
      </c>
      <c r="K22" s="13">
        <v>8</v>
      </c>
      <c r="L22" s="13">
        <v>8</v>
      </c>
      <c r="M22" s="13"/>
      <c r="N22" s="26"/>
      <c r="O22" s="27">
        <f t="shared" ref="O22" si="12">SUM(J22*5,K22,L22,M22*-7,N22*-10)</f>
        <v>26</v>
      </c>
      <c r="P22" s="25">
        <v>4</v>
      </c>
      <c r="Q22" s="13">
        <v>9</v>
      </c>
      <c r="R22" s="13">
        <v>9</v>
      </c>
      <c r="S22" s="13"/>
      <c r="T22" s="33"/>
      <c r="U22" s="27">
        <f t="shared" ref="U22" si="13">SUM(P22*5,Q22,R22,S22*-7,T22*-10)</f>
        <v>38</v>
      </c>
      <c r="V22" s="25">
        <v>4</v>
      </c>
      <c r="W22" s="13">
        <v>15</v>
      </c>
      <c r="X22" s="13">
        <f>W22</f>
        <v>15</v>
      </c>
      <c r="Y22" s="13"/>
      <c r="Z22" s="33"/>
      <c r="AA22" s="27">
        <f>SUM(V22*5,W22,X22,Y22*-7,Z22*-10)</f>
        <v>50</v>
      </c>
      <c r="AB22" s="14"/>
      <c r="AC22" s="12">
        <f>SUM(I22+O22+U22)</f>
        <v>90</v>
      </c>
    </row>
    <row r="23" spans="1:29" s="18" customFormat="1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9.75" customHeight="1" x14ac:dyDescent="0.25">
      <c r="A24" s="1"/>
      <c r="B24" s="54" t="s">
        <v>14</v>
      </c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2"/>
    </row>
    <row r="25" spans="1:29" ht="19.8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7" spans="1:29" x14ac:dyDescent="0.25">
      <c r="A27" s="18" t="s">
        <v>6</v>
      </c>
    </row>
    <row r="28" spans="1:29" x14ac:dyDescent="0.25">
      <c r="A28" s="21" t="s">
        <v>21</v>
      </c>
      <c r="B28" s="48" t="s">
        <v>50</v>
      </c>
      <c r="C28" s="11"/>
    </row>
    <row r="29" spans="1:29" x14ac:dyDescent="0.25">
      <c r="A29" s="21" t="s">
        <v>19</v>
      </c>
      <c r="B29" s="48" t="s">
        <v>51</v>
      </c>
      <c r="C29" s="11"/>
    </row>
    <row r="30" spans="1:29" x14ac:dyDescent="0.25">
      <c r="A30" s="21" t="s">
        <v>31</v>
      </c>
      <c r="B30" s="11" t="s">
        <v>49</v>
      </c>
      <c r="C30" s="11"/>
    </row>
    <row r="31" spans="1:29" x14ac:dyDescent="0.25">
      <c r="A31" s="21" t="s">
        <v>32</v>
      </c>
      <c r="B31" s="11" t="s">
        <v>48</v>
      </c>
      <c r="C31" s="11"/>
    </row>
    <row r="33" spans="1:2" x14ac:dyDescent="0.25">
      <c r="A33" s="35" t="s">
        <v>7</v>
      </c>
    </row>
    <row r="34" spans="1:2" x14ac:dyDescent="0.25">
      <c r="B34" t="s">
        <v>16</v>
      </c>
    </row>
    <row r="35" spans="1:2" x14ac:dyDescent="0.25">
      <c r="B35" t="s">
        <v>11</v>
      </c>
    </row>
    <row r="36" spans="1:2" x14ac:dyDescent="0.25">
      <c r="B36" t="s">
        <v>8</v>
      </c>
    </row>
    <row r="37" spans="1:2" x14ac:dyDescent="0.25">
      <c r="B37" t="s">
        <v>9</v>
      </c>
    </row>
    <row r="38" spans="1:2" x14ac:dyDescent="0.25">
      <c r="B38" t="s">
        <v>10</v>
      </c>
    </row>
    <row r="39" spans="1:2" x14ac:dyDescent="0.25">
      <c r="B39" t="s">
        <v>22</v>
      </c>
    </row>
  </sheetData>
  <sortState xmlns:xlrd2="http://schemas.microsoft.com/office/spreadsheetml/2017/richdata2" ref="B7:AC15">
    <sortCondition descending="1" ref="AC15"/>
  </sortState>
  <mergeCells count="16">
    <mergeCell ref="A1:AC1"/>
    <mergeCell ref="A2:AC2"/>
    <mergeCell ref="AC5:AC6"/>
    <mergeCell ref="P5:U5"/>
    <mergeCell ref="J5:O5"/>
    <mergeCell ref="A25:AC25"/>
    <mergeCell ref="B24:AB24"/>
    <mergeCell ref="J6:L6"/>
    <mergeCell ref="AB5:AB6"/>
    <mergeCell ref="P6:R6"/>
    <mergeCell ref="A5:B6"/>
    <mergeCell ref="D5:I5"/>
    <mergeCell ref="D6:F6"/>
    <mergeCell ref="A22:B22"/>
    <mergeCell ref="V5:AA5"/>
    <mergeCell ref="V6:Z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2023-03-28T19:15:28Z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